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отких 2\МТРиЭ  ф.46, сч.пал, мин.эк.раз, сайт\Раскрытие инф.на сайте\2020 год\годовые\"/>
    </mc:Choice>
  </mc:AlternateContent>
  <xr:revisionPtr revIDLastSave="0" documentId="13_ncr:1_{3F1F7E8E-BD1D-4A86-8F6F-C44D7766B3AB}" xr6:coauthVersionLast="45" xr6:coauthVersionMax="45" xr10:uidLastSave="{00000000-0000-0000-0000-000000000000}"/>
  <bookViews>
    <workbookView xWindow="0" yWindow="0" windowWidth="25095" windowHeight="14250" xr2:uid="{00000000-000D-0000-FFFF-FFFF00000000}"/>
  </bookViews>
  <sheets>
    <sheet name="Лист1" sheetId="1" r:id="rId1"/>
    <sheet name="Лист3" sheetId="3" r:id="rId2"/>
  </sheets>
  <definedNames>
    <definedName name="_xlnm.Print_Area" localSheetId="0">Лист1!$A$1:$F$146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  <c r="E33" i="1"/>
  <c r="E40" i="1"/>
  <c r="D33" i="1" l="1"/>
  <c r="E22" i="1"/>
  <c r="D62" i="1" l="1"/>
  <c r="D56" i="1" s="1"/>
  <c r="E62" i="1" l="1"/>
  <c r="E56" i="1" s="1"/>
  <c r="E100" i="1" l="1"/>
  <c r="D100" i="1"/>
  <c r="E18" i="1" l="1"/>
  <c r="E15" i="1" s="1"/>
  <c r="E127" i="1" l="1"/>
  <c r="E121" i="1"/>
  <c r="E114" i="1"/>
  <c r="E110" i="1"/>
  <c r="D18" i="1" l="1"/>
  <c r="D15" i="1" s="1"/>
</calcChain>
</file>

<file path=xl/sharedStrings.xml><?xml version="1.0" encoding="utf-8"?>
<sst xmlns="http://schemas.openxmlformats.org/spreadsheetml/2006/main" count="252" uniqueCount="195">
  <si>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</si>
  <si>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</si>
  <si>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</si>
  <si>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</si>
  <si>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</si>
  <si>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ИНН:</t>
  </si>
  <si>
    <t>КПП:</t>
  </si>
  <si>
    <t>№ п/п</t>
  </si>
  <si>
    <t>Показатель</t>
  </si>
  <si>
    <t>Ед. изм.</t>
  </si>
  <si>
    <t>I</t>
  </si>
  <si>
    <t>Структура затрат</t>
  </si>
  <si>
    <t>Х</t>
  </si>
  <si>
    <t>Необходимая валовая выручка</t>
  </si>
  <si>
    <t>тыс. руб.</t>
  </si>
  <si>
    <t>на содержание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</si>
  <si>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</si>
  <si>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</si>
  <si>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</si>
  <si>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</t>
  </si>
  <si>
    <t>1.1.1.2</t>
  </si>
  <si>
    <t>на ремонт</t>
  </si>
  <si>
    <t>1.1.1.3</t>
  </si>
  <si>
    <t>в том числе на работы и услуги производст-</t>
  </si>
  <si>
    <t>1.1.1.3.1</t>
  </si>
  <si>
    <t>в том числе на ремонт</t>
  </si>
  <si>
    <t>Фонд оплаты труда</t>
  </si>
  <si>
    <t>1.1.2.1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</si>
  <si>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</si>
  <si>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</si>
  <si>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</si>
  <si>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</si>
  <si>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</si>
  <si>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</si>
  <si>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</si>
  <si>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</si>
  <si>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</si>
  <si>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Неподконтрольные расходы, включенные</t>
  </si>
  <si>
    <t>в НВВ, всего</t>
  </si>
  <si>
    <t>Оплата услуг ОАО «ФСК ЕЭС»</t>
  </si>
  <si>
    <t>Расходы на оплату технологического присоеди-</t>
  </si>
  <si>
    <t>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</si>
  <si>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</si>
  <si>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</si>
  <si>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</si>
  <si>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</si>
  <si>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</si>
  <si>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</si>
  <si>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</si>
  <si>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налог на прибыль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</si>
  <si>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</si>
  <si>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</si>
  <si>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</si>
  <si>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</si>
  <si>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Справочно: «Количество льготных</t>
  </si>
  <si>
    <t>ед.</t>
  </si>
  <si>
    <t>технологических присоединений»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</si>
  <si>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</si>
  <si>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</si>
  <si>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</si>
  <si>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</si>
  <si>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</si>
  <si>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</si>
  <si>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</si>
  <si>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</si>
  <si>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</si>
  <si>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</si>
  <si>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</si>
  <si>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</si>
  <si>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</si>
  <si>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</si>
  <si>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</si>
  <si>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</si>
  <si>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</si>
  <si>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</si>
  <si>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</si>
  <si>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</si>
  <si>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</si>
  <si>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</si>
  <si>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</si>
  <si>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</si>
  <si>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</si>
  <si>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</si>
  <si>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</si>
  <si>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</si>
  <si>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</si>
  <si>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</si>
  <si>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</si>
  <si>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</si>
  <si>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Трансформаторная мощность подстанций, всего</t>
  </si>
  <si>
    <t>2.n</t>
  </si>
  <si>
    <t>в том числе трансформаторная мощность</t>
  </si>
  <si>
    <t>подстанций на уровне напряжения 110 кВ</t>
  </si>
  <si>
    <t>подстанций на уровне напряжения 10 кВ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</si>
  <si>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</si>
  <si>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</si>
  <si>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</si>
  <si>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</si>
  <si>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</si>
  <si>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уровне напряжения</t>
  </si>
  <si>
    <t>110 кВ</t>
  </si>
  <si>
    <t>10 кВ</t>
  </si>
  <si>
    <t>0,4 кВ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</si>
  <si>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</si>
  <si>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</si>
  <si>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</si>
  <si>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</si>
  <si>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</si>
  <si>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</si>
  <si>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</si>
  <si>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</si>
  <si>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</si>
  <si>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уровне напряжения</t>
  </si>
  <si>
    <t>Доля кабельных линий электропередач</t>
  </si>
  <si>
    <t>%</t>
  </si>
  <si>
    <t>Ввод в эксплуатацию новых объектов электро-</t>
  </si>
  <si>
    <t>сетевого комплекса на конец года</t>
  </si>
  <si>
    <t>в том числе за счет платы за технологическое</t>
  </si>
  <si>
    <t>присоединение</t>
  </si>
  <si>
    <t>норматив технологического расхода (потерь)</t>
  </si>
  <si>
    <t>электрической энергии, установленный</t>
  </si>
  <si>
    <t>1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</si>
  <si>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</si>
  <si>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</si>
  <si>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</si>
  <si>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</si>
  <si>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</si>
  <si>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</si>
  <si>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</si>
  <si>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</si>
  <si>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</si>
  <si>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</si>
  <si>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</si>
  <si>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</si>
  <si>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</si>
  <si>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</si>
  <si>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</si>
  <si>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</si>
  <si>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</si>
  <si>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</si>
  <si>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</si>
  <si>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</si>
  <si>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2</t>
  </si>
  <si>
    <t>3</t>
  </si>
  <si>
    <t>4</t>
  </si>
  <si>
    <t>5</t>
  </si>
  <si>
    <t>6</t>
  </si>
  <si>
    <t>7</t>
  </si>
  <si>
    <t>7.1</t>
  </si>
  <si>
    <t>8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</si>
  <si>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</si>
  <si>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Наименование организации:   </t>
    </r>
    <r>
      <rPr>
        <u/>
        <sz val="11"/>
        <color indexed="8"/>
        <rFont val="Times New Roman"/>
        <family val="1"/>
        <charset val="204"/>
      </rPr>
      <t>ООО "Каслинская энергосбытовая компания"</t>
    </r>
  </si>
  <si>
    <t>Долгосрочный период регулирования:   2016 - 2020 г.г.</t>
  </si>
  <si>
    <t>110 кВ     (двухцепная)</t>
  </si>
  <si>
    <t>план</t>
  </si>
  <si>
    <t>факт</t>
  </si>
  <si>
    <t>Примечание</t>
  </si>
  <si>
    <t>произ.необходимость</t>
  </si>
  <si>
    <t xml:space="preserve">всвязи с  уровнем з/пл.  </t>
  </si>
  <si>
    <t>по предприятию ниже</t>
  </si>
  <si>
    <t>показателя по отрасли</t>
  </si>
  <si>
    <t>с учетом соц. страх. от н.с. на производстве</t>
  </si>
  <si>
    <t>Теплоэнергия</t>
  </si>
  <si>
    <t>налог на имущество</t>
  </si>
  <si>
    <t>1.2.12.1</t>
  </si>
  <si>
    <t>1.2.13</t>
  </si>
  <si>
    <t>1.2.14</t>
  </si>
  <si>
    <t>прочие налоги, воздействие на окр.среду</t>
  </si>
  <si>
    <t>части, инструмент, топливо, спецодежда</t>
  </si>
  <si>
    <t>аренда земли</t>
  </si>
  <si>
    <t>аренда здания</t>
  </si>
  <si>
    <t>МВА</t>
  </si>
  <si>
    <t>прочие неподконтрольные расходы, (РКО)</t>
  </si>
  <si>
    <t>венного характера (в т. ч. услуги производст.хар.)</t>
  </si>
  <si>
    <t>1) поверка приборов</t>
  </si>
  <si>
    <t>2) ремонт отмосток подстанций</t>
  </si>
  <si>
    <t>3) кровельные работы на подстанции ТП-4</t>
  </si>
  <si>
    <t>4) аренда транспортных средств</t>
  </si>
  <si>
    <t>Прочие подконтрольные расходы:</t>
  </si>
  <si>
    <t xml:space="preserve"> - услуги связи</t>
  </si>
  <si>
    <t xml:space="preserve"> - страхование АСКО</t>
  </si>
  <si>
    <t xml:space="preserve"> - электроэнергия на хоз.нужды</t>
  </si>
  <si>
    <t>в том числе прочие расходы:</t>
  </si>
  <si>
    <t xml:space="preserve"> - мед.осмотр</t>
  </si>
  <si>
    <t xml:space="preserve"> - почта, абон.ящ.</t>
  </si>
  <si>
    <t xml:space="preserve"> - обучение</t>
  </si>
  <si>
    <t xml:space="preserve"> - ремонт орг.техники</t>
  </si>
  <si>
    <t xml:space="preserve"> - ключи (сертиф.) программа</t>
  </si>
  <si>
    <t xml:space="preserve"> - почт.усл. Тех.литература</t>
  </si>
  <si>
    <t xml:space="preserve"> - грандсмета (изменения)</t>
  </si>
  <si>
    <t xml:space="preserve"> - энергопаспорт, программа энергосбережения</t>
  </si>
  <si>
    <t xml:space="preserve"> - страхование от несч.случаев</t>
  </si>
  <si>
    <r>
      <t xml:space="preserve"> - услуги типографии;  </t>
    </r>
    <r>
      <rPr>
        <sz val="9"/>
        <rFont val="Times New Roman"/>
        <family val="1"/>
        <charset val="204"/>
      </rPr>
      <t xml:space="preserve"> ВДПО</t>
    </r>
  </si>
  <si>
    <t>Генеральный директор</t>
  </si>
  <si>
    <t>А. А. Владимиров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</si>
</sst>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Berlin Sans FB"/>
      <family val="2"/>
    </font>
    <font>
      <sz val="11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/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/>
    <xf numFmtId="0" fontId="2" fillId="0" borderId="2" xfId="1" applyFont="1" applyBorder="1" applyAlignment="1"/>
    <xf numFmtId="0" fontId="2" fillId="0" borderId="7" xfId="1" applyFont="1" applyBorder="1" applyAlignment="1"/>
    <xf numFmtId="0" fontId="2" fillId="0" borderId="1" xfId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64" fontId="7" fillId="0" borderId="0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1" xfId="1" applyFont="1" applyBorder="1" applyAlignment="1"/>
    <xf numFmtId="0" fontId="2" fillId="0" borderId="11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/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/>
    <xf numFmtId="0" fontId="2" fillId="0" borderId="15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8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6" xfId="1" applyFont="1" applyBorder="1" applyAlignment="1"/>
    <xf numFmtId="0" fontId="2" fillId="0" borderId="8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/>
    </xf>
    <xf numFmtId="0" fontId="9" fillId="0" borderId="0" xfId="0" applyFont="1"/>
    <xf numFmtId="0" fontId="8" fillId="0" borderId="3" xfId="1" applyFont="1" applyFill="1" applyBorder="1" applyAlignment="1">
      <alignment horizontal="center"/>
    </xf>
    <xf numFmtId="2" fontId="10" fillId="0" borderId="4" xfId="0" applyNumberFormat="1" applyFont="1" applyBorder="1"/>
    <xf numFmtId="0" fontId="10" fillId="0" borderId="4" xfId="0" applyFont="1" applyBorder="1"/>
    <xf numFmtId="0" fontId="10" fillId="0" borderId="0" xfId="0" applyFont="1"/>
    <xf numFmtId="2" fontId="9" fillId="0" borderId="0" xfId="0" applyNumberFormat="1" applyFont="1"/>
    <xf numFmtId="164" fontId="9" fillId="0" borderId="0" xfId="0" applyNumberFormat="1" applyFont="1"/>
    <xf numFmtId="2" fontId="10" fillId="0" borderId="1" xfId="0" applyNumberFormat="1" applyFont="1" applyBorder="1"/>
    <xf numFmtId="2" fontId="10" fillId="0" borderId="2" xfId="0" applyNumberFormat="1" applyFont="1" applyBorder="1"/>
    <xf numFmtId="4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2" fillId="0" borderId="0" xfId="0" applyNumberFormat="1" applyFont="1" applyFill="1" applyBorder="1"/>
    <xf numFmtId="4" fontId="15" fillId="0" borderId="0" xfId="0" applyNumberFormat="1" applyFont="1" applyFill="1" applyBorder="1"/>
    <xf numFmtId="4" fontId="0" fillId="0" borderId="0" xfId="0" applyNumberFormat="1" applyFill="1" applyBorder="1"/>
    <xf numFmtId="4" fontId="16" fillId="0" borderId="0" xfId="0" applyNumberFormat="1" applyFont="1" applyFill="1" applyBorder="1"/>
    <xf numFmtId="4" fontId="14" fillId="0" borderId="0" xfId="0" applyNumberFormat="1" applyFont="1" applyFill="1" applyBorder="1"/>
    <xf numFmtId="4" fontId="13" fillId="0" borderId="0" xfId="0" applyNumberFormat="1" applyFont="1" applyFill="1" applyBorder="1"/>
    <xf numFmtId="2" fontId="8" fillId="0" borderId="4" xfId="0" applyNumberFormat="1" applyFont="1" applyBorder="1"/>
    <xf numFmtId="2" fontId="8" fillId="0" borderId="7" xfId="0" applyNumberFormat="1" applyFont="1" applyBorder="1"/>
    <xf numFmtId="2" fontId="8" fillId="0" borderId="2" xfId="0" applyNumberFormat="1" applyFont="1" applyBorder="1"/>
    <xf numFmtId="2" fontId="17" fillId="0" borderId="4" xfId="0" applyNumberFormat="1" applyFont="1" applyFill="1" applyBorder="1"/>
    <xf numFmtId="2" fontId="17" fillId="0" borderId="8" xfId="0" applyNumberFormat="1" applyFont="1" applyFill="1" applyBorder="1"/>
    <xf numFmtId="0" fontId="9" fillId="0" borderId="20" xfId="0" applyFont="1" applyBorder="1"/>
    <xf numFmtId="0" fontId="10" fillId="0" borderId="19" xfId="0" applyFont="1" applyBorder="1"/>
    <xf numFmtId="2" fontId="18" fillId="0" borderId="13" xfId="0" applyNumberFormat="1" applyFont="1" applyFill="1" applyBorder="1"/>
    <xf numFmtId="0" fontId="18" fillId="0" borderId="18" xfId="0" applyFont="1" applyFill="1" applyBorder="1"/>
    <xf numFmtId="2" fontId="8" fillId="0" borderId="23" xfId="0" applyNumberFormat="1" applyFont="1" applyBorder="1"/>
    <xf numFmtId="2" fontId="8" fillId="0" borderId="13" xfId="0" applyNumberFormat="1" applyFont="1" applyBorder="1"/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26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49" fontId="2" fillId="0" borderId="18" xfId="1" applyNumberFormat="1" applyFont="1" applyBorder="1" applyAlignment="1">
      <alignment horizontal="center" vertical="center"/>
    </xf>
    <xf numFmtId="2" fontId="0" fillId="0" borderId="18" xfId="0" applyNumberFormat="1" applyBorder="1"/>
    <xf numFmtId="0" fontId="0" fillId="0" borderId="18" xfId="0" applyBorder="1"/>
    <xf numFmtId="49" fontId="19" fillId="0" borderId="3" xfId="1" applyNumberFormat="1" applyFont="1" applyBorder="1" applyAlignment="1">
      <alignment horizontal="center" wrapText="1"/>
    </xf>
    <xf numFmtId="2" fontId="20" fillId="0" borderId="22" xfId="0" applyNumberFormat="1" applyFont="1" applyBorder="1"/>
    <xf numFmtId="2" fontId="20" fillId="0" borderId="6" xfId="0" applyNumberFormat="1" applyFont="1" applyBorder="1"/>
    <xf numFmtId="49" fontId="19" fillId="0" borderId="5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/>
    </xf>
    <xf numFmtId="49" fontId="19" fillId="0" borderId="6" xfId="1" applyNumberFormat="1" applyFont="1" applyBorder="1" applyAlignment="1">
      <alignment horizontal="left" vertical="center"/>
    </xf>
    <xf numFmtId="49" fontId="19" fillId="0" borderId="8" xfId="1" applyNumberFormat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left"/>
    </xf>
    <xf numFmtId="49" fontId="19" fillId="0" borderId="8" xfId="1" applyNumberFormat="1" applyFont="1" applyBorder="1" applyAlignment="1">
      <alignment horizontal="center"/>
    </xf>
    <xf numFmtId="4" fontId="0" fillId="0" borderId="8" xfId="0" applyNumberFormat="1" applyBorder="1"/>
    <xf numFmtId="2" fontId="0" fillId="0" borderId="6" xfId="0" applyNumberFormat="1" applyBorder="1"/>
    <xf numFmtId="2" fontId="0" fillId="0" borderId="0" xfId="0" applyNumberFormat="1" applyBorder="1"/>
    <xf numFmtId="0" fontId="0" fillId="0" borderId="27" xfId="0" applyBorder="1"/>
    <xf numFmtId="0" fontId="2" fillId="0" borderId="0" xfId="1" applyFont="1" applyBorder="1" applyAlignment="1"/>
    <xf numFmtId="49" fontId="19" fillId="0" borderId="6" xfId="1" applyNumberFormat="1" applyFont="1" applyBorder="1" applyAlignment="1">
      <alignment horizontal="center" wrapText="1"/>
    </xf>
    <xf numFmtId="49" fontId="21" fillId="0" borderId="10" xfId="1" applyNumberFormat="1" applyFont="1" applyBorder="1" applyAlignment="1">
      <alignment horizontal="center" vertical="center"/>
    </xf>
    <xf numFmtId="49" fontId="21" fillId="0" borderId="14" xfId="1" applyNumberFormat="1" applyFont="1" applyBorder="1" applyAlignment="1">
      <alignment horizontal="center"/>
    </xf>
    <xf numFmtId="2" fontId="8" fillId="0" borderId="0" xfId="0" applyNumberFormat="1" applyFont="1" applyBorder="1"/>
    <xf numFmtId="0" fontId="2" fillId="0" borderId="17" xfId="1" applyFont="1" applyBorder="1" applyAlignment="1"/>
    <xf numFmtId="49" fontId="2" fillId="0" borderId="28" xfId="1" applyNumberFormat="1" applyFont="1" applyBorder="1" applyAlignment="1">
      <alignment horizontal="left" vertical="center"/>
    </xf>
    <xf numFmtId="2" fontId="10" fillId="0" borderId="0" xfId="0" applyNumberFormat="1" applyFont="1" applyBorder="1"/>
    <xf numFmtId="49" fontId="2" fillId="0" borderId="29" xfId="1" applyNumberFormat="1" applyFont="1" applyFill="1" applyBorder="1" applyAlignment="1">
      <alignment horizontal="left" vertical="center"/>
    </xf>
    <xf numFmtId="49" fontId="2" fillId="0" borderId="28" xfId="1" applyNumberFormat="1" applyFont="1" applyFill="1" applyBorder="1" applyAlignment="1">
      <alignment horizontal="left" vertical="center"/>
    </xf>
    <xf numFmtId="0" fontId="2" fillId="0" borderId="8" xfId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8" xfId="0" applyNumberFormat="1" applyFont="1" applyFill="1" applyBorder="1"/>
    <xf numFmtId="0" fontId="10" fillId="0" borderId="8" xfId="0" applyFont="1" applyFill="1" applyBorder="1"/>
    <xf numFmtId="0" fontId="10" fillId="0" borderId="18" xfId="0" applyFont="1" applyFill="1" applyBorder="1"/>
    <xf numFmtId="2" fontId="10" fillId="0" borderId="3" xfId="0" applyNumberFormat="1" applyFont="1" applyFill="1" applyBorder="1"/>
    <xf numFmtId="2" fontId="17" fillId="0" borderId="21" xfId="0" applyNumberFormat="1" applyFont="1" applyFill="1" applyBorder="1"/>
    <xf numFmtId="2" fontId="10" fillId="0" borderId="22" xfId="0" applyNumberFormat="1" applyFont="1" applyFill="1" applyBorder="1"/>
    <xf numFmtId="2" fontId="10" fillId="0" borderId="6" xfId="0" applyNumberFormat="1" applyFont="1" applyFill="1" applyBorder="1"/>
    <xf numFmtId="2" fontId="10" fillId="0" borderId="5" xfId="0" applyNumberFormat="1" applyFont="1" applyFill="1" applyBorder="1"/>
    <xf numFmtId="0" fontId="2" fillId="0" borderId="5" xfId="1" applyFont="1" applyBorder="1" applyAlignment="1"/>
    <xf numFmtId="0" fontId="9" fillId="0" borderId="2" xfId="0" applyFont="1" applyBorder="1"/>
    <xf numFmtId="0" fontId="9" fillId="0" borderId="1" xfId="0" applyFont="1" applyBorder="1"/>
    <xf numFmtId="0" fontId="9" fillId="0" borderId="4" xfId="0" applyFont="1" applyBorder="1"/>
    <xf numFmtId="0" fontId="2" fillId="0" borderId="8" xfId="1" applyFont="1" applyBorder="1" applyAlignment="1">
      <alignment wrapText="1"/>
    </xf>
    <xf numFmtId="2" fontId="22" fillId="0" borderId="8" xfId="0" applyNumberFormat="1" applyFont="1" applyFill="1" applyBorder="1"/>
    <xf numFmtId="2" fontId="22" fillId="0" borderId="5" xfId="0" applyNumberFormat="1" applyFont="1" applyFill="1" applyBorder="1"/>
    <xf numFmtId="2" fontId="11" fillId="0" borderId="8" xfId="0" applyNumberFormat="1" applyFont="1" applyFill="1" applyBorder="1"/>
    <xf numFmtId="2" fontId="8" fillId="0" borderId="13" xfId="0" applyNumberFormat="1" applyFont="1" applyFill="1" applyBorder="1"/>
    <xf numFmtId="2" fontId="8" fillId="0" borderId="23" xfId="0" applyNumberFormat="1" applyFont="1" applyFill="1" applyBorder="1"/>
    <xf numFmtId="2" fontId="10" fillId="0" borderId="22" xfId="0" applyNumberFormat="1" applyFont="1" applyFill="1" applyBorder="1" applyAlignment="1">
      <alignment horizontal="right"/>
    </xf>
    <xf numFmtId="2" fontId="8" fillId="0" borderId="4" xfId="0" applyNumberFormat="1" applyFont="1" applyFill="1" applyBorder="1"/>
    <xf numFmtId="2" fontId="10" fillId="0" borderId="8" xfId="0" applyNumberFormat="1" applyFont="1" applyFill="1" applyBorder="1" applyAlignment="1">
      <alignment horizontal="right"/>
    </xf>
    <xf numFmtId="2" fontId="8" fillId="0" borderId="2" xfId="0" applyNumberFormat="1" applyFont="1" applyFill="1" applyBorder="1"/>
    <xf numFmtId="2" fontId="10" fillId="0" borderId="6" xfId="0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0" fontId="10" fillId="0" borderId="5" xfId="0" applyFont="1" applyFill="1" applyBorder="1"/>
    <xf numFmtId="2" fontId="8" fillId="0" borderId="0" xfId="0" applyNumberFormat="1" applyFont="1" applyFill="1" applyBorder="1"/>
    <xf numFmtId="2" fontId="10" fillId="0" borderId="4" xfId="0" applyNumberFormat="1" applyFont="1" applyFill="1" applyBorder="1"/>
    <xf numFmtId="2" fontId="8" fillId="0" borderId="7" xfId="0" applyNumberFormat="1" applyFont="1" applyFill="1" applyBorder="1"/>
    <xf numFmtId="2" fontId="8" fillId="0" borderId="3" xfId="0" applyNumberFormat="1" applyFont="1" applyFill="1" applyBorder="1"/>
    <xf numFmtId="2" fontId="10" fillId="0" borderId="3" xfId="0" applyNumberFormat="1" applyFont="1" applyFill="1" applyBorder="1" applyAlignment="1">
      <alignment horizontal="right"/>
    </xf>
    <xf numFmtId="2" fontId="10" fillId="0" borderId="2" xfId="0" applyNumberFormat="1" applyFont="1" applyFill="1" applyBorder="1"/>
    <xf numFmtId="2" fontId="10" fillId="0" borderId="1" xfId="0" applyNumberFormat="1" applyFont="1" applyFill="1" applyBorder="1"/>
    <xf numFmtId="2" fontId="10" fillId="0" borderId="5" xfId="0" applyNumberFormat="1" applyFont="1" applyFill="1" applyBorder="1" applyAlignment="1">
      <alignment horizontal="right"/>
    </xf>
    <xf numFmtId="2" fontId="10" fillId="0" borderId="13" xfId="0" applyNumberFormat="1" applyFont="1" applyFill="1" applyBorder="1"/>
    <xf numFmtId="0" fontId="10" fillId="0" borderId="4" xfId="0" applyFont="1" applyFill="1" applyBorder="1"/>
    <xf numFmtId="0" fontId="10" fillId="0" borderId="13" xfId="0" applyFont="1" applyFill="1" applyBorder="1"/>
    <xf numFmtId="167" fontId="10" fillId="0" borderId="8" xfId="0" applyNumberFormat="1" applyFont="1" applyFill="1" applyBorder="1"/>
    <xf numFmtId="166" fontId="10" fillId="0" borderId="2" xfId="0" applyNumberFormat="1" applyFont="1" applyFill="1" applyBorder="1"/>
    <xf numFmtId="166" fontId="10" fillId="0" borderId="6" xfId="0" applyNumberFormat="1" applyFont="1" applyFill="1" applyBorder="1"/>
    <xf numFmtId="0" fontId="10" fillId="0" borderId="1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0" fillId="0" borderId="2" xfId="0" applyFont="1" applyFill="1" applyBorder="1"/>
    <xf numFmtId="165" fontId="10" fillId="0" borderId="6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7" fillId="0" borderId="15" xfId="0" applyNumberFormat="1" applyFont="1" applyFill="1" applyBorder="1"/>
    <xf numFmtId="0" fontId="8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2533651</xdr:colOff>
      <xdr:row>142</xdr:row>
      <xdr:rowOff>9525</xdr:rowOff>
    </xdr:from>
    <xdr:to>
      <xdr:col>3</xdr:col>
      <xdr:colOff>219076</xdr:colOff>
      <xdr:row>144</xdr:row>
      <xdr:rowOff>104775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90CE315-BA8F-48C7-82CD-1D337CAE5E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6" y="22964775"/>
          <a:ext cx="10287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zoomScaleNormal="100" zoomScaleSheetLayoutView="91" workbookViewId="0">
      <selection activeCell="F153" sqref="F153"/>
    </sheetView>
  </sheetViews>
  <sheetFormatPr defaultRowHeight="15" x14ac:dyDescent="0.25"/>
  <cols>
    <col min="1" max="1" width="8.140625" style="1" customWidth="1"/>
    <col min="2" max="2" width="40.85546875" customWidth="1"/>
    <col min="3" max="3" width="9.28515625" style="1" customWidth="1"/>
    <col min="4" max="4" width="11.140625" style="45" customWidth="1"/>
    <col min="5" max="5" width="11.7109375" style="45" customWidth="1"/>
    <col min="6" max="6" width="19.85546875" customWidth="1"/>
    <col min="7" max="7" width="11.5703125" bestFit="1" customWidth="1"/>
    <col min="8" max="8" width="10.5703125" bestFit="1" customWidth="1"/>
    <col min="12" max="12" width="10.5703125" customWidth="1"/>
    <col min="13" max="13" width="10" bestFit="1" customWidth="1"/>
  </cols>
  <sheetData>
    <row r="1" spans="1:17" ht="16.5" x14ac:dyDescent="0.25">
      <c r="A1" s="174" t="s">
        <v>0</v>
      </c>
      <c r="B1" s="174"/>
      <c r="C1" s="174"/>
      <c r="D1" s="174"/>
    </row>
    <row r="2" spans="1:17" ht="16.5" x14ac:dyDescent="0.25">
      <c r="A2" s="174" t="s">
        <v>1</v>
      </c>
      <c r="B2" s="174"/>
      <c r="C2" s="174"/>
      <c r="D2" s="174"/>
      <c r="J2" s="59"/>
      <c r="K2" s="59"/>
      <c r="L2" s="61"/>
      <c r="M2" s="59"/>
      <c r="N2" s="59"/>
      <c r="O2" s="59"/>
      <c r="P2" s="59"/>
      <c r="Q2" s="59"/>
    </row>
    <row r="3" spans="1:17" ht="16.5" x14ac:dyDescent="0.25">
      <c r="A3" s="174" t="s">
        <v>2</v>
      </c>
      <c r="B3" s="174"/>
      <c r="C3" s="174"/>
      <c r="D3" s="174"/>
      <c r="J3" s="59"/>
      <c r="K3" s="59"/>
      <c r="L3" s="62"/>
      <c r="M3" s="59"/>
      <c r="N3" s="59"/>
      <c r="O3" s="59"/>
      <c r="P3" s="59"/>
      <c r="Q3" s="59"/>
    </row>
    <row r="4" spans="1:17" ht="16.5" x14ac:dyDescent="0.25">
      <c r="A4" s="174" t="s">
        <v>3</v>
      </c>
      <c r="B4" s="174"/>
      <c r="C4" s="174"/>
      <c r="D4" s="174"/>
      <c r="J4" s="59"/>
      <c r="K4" s="59"/>
      <c r="L4" s="63"/>
      <c r="M4" s="59"/>
      <c r="N4" s="59"/>
      <c r="O4" s="59"/>
      <c r="P4" s="59"/>
      <c r="Q4" s="59"/>
    </row>
    <row r="5" spans="1:17" ht="16.5" x14ac:dyDescent="0.25">
      <c r="A5" s="174" t="s">
        <v>4</v>
      </c>
      <c r="B5" s="174"/>
      <c r="C5" s="174"/>
      <c r="J5" s="59"/>
      <c r="K5" s="59"/>
      <c r="L5" s="63"/>
      <c r="M5" s="59"/>
      <c r="N5" s="59"/>
      <c r="O5" s="59"/>
      <c r="P5" s="59"/>
      <c r="Q5" s="59"/>
    </row>
    <row r="6" spans="1:17" x14ac:dyDescent="0.25">
      <c r="A6" s="21"/>
      <c r="B6" s="22"/>
      <c r="J6" s="59"/>
      <c r="K6" s="59"/>
      <c r="L6" s="63"/>
      <c r="M6" s="59"/>
      <c r="N6" s="59"/>
      <c r="O6" s="59"/>
      <c r="P6" s="59"/>
      <c r="Q6" s="59"/>
    </row>
    <row r="7" spans="1:17" x14ac:dyDescent="0.25">
      <c r="A7" s="22" t="s">
        <v>151</v>
      </c>
      <c r="B7" s="22"/>
      <c r="C7"/>
      <c r="J7" s="59"/>
      <c r="K7" s="59"/>
      <c r="L7" s="63"/>
      <c r="M7" s="59"/>
      <c r="N7" s="59"/>
      <c r="O7" s="59"/>
      <c r="P7" s="59"/>
      <c r="Q7" s="59"/>
    </row>
    <row r="8" spans="1:17" x14ac:dyDescent="0.25">
      <c r="A8" s="22" t="s">
        <v>5</v>
      </c>
      <c r="B8" s="21">
        <v>7409007833</v>
      </c>
      <c r="J8" s="59"/>
      <c r="K8" s="59"/>
      <c r="L8" s="63"/>
      <c r="M8" s="59"/>
      <c r="N8" s="59"/>
      <c r="O8" s="59"/>
      <c r="P8" s="59"/>
      <c r="Q8" s="59"/>
    </row>
    <row r="9" spans="1:17" x14ac:dyDescent="0.25">
      <c r="A9" s="22" t="s">
        <v>6</v>
      </c>
      <c r="B9" s="21">
        <v>745901001</v>
      </c>
      <c r="J9" s="59"/>
      <c r="K9" s="59"/>
      <c r="L9" s="63"/>
      <c r="M9" s="59"/>
      <c r="N9" s="59"/>
      <c r="O9" s="59"/>
      <c r="P9" s="59"/>
      <c r="Q9" s="59"/>
    </row>
    <row r="10" spans="1:17" x14ac:dyDescent="0.25">
      <c r="A10" s="20" t="s">
        <v>152</v>
      </c>
      <c r="B10" s="21"/>
      <c r="E10" s="51"/>
      <c r="J10" s="59"/>
      <c r="K10" s="59"/>
      <c r="L10" s="63"/>
      <c r="M10" s="59"/>
      <c r="N10" s="59"/>
      <c r="O10" s="59"/>
      <c r="P10" s="59"/>
      <c r="Q10" s="59"/>
    </row>
    <row r="11" spans="1:17" x14ac:dyDescent="0.25">
      <c r="A11" s="21"/>
      <c r="B11" s="22"/>
      <c r="D11" s="50"/>
      <c r="E11" s="51"/>
      <c r="J11" s="59"/>
      <c r="K11" s="59"/>
      <c r="L11" s="63"/>
      <c r="M11" s="59"/>
      <c r="N11" s="59"/>
      <c r="O11" s="59"/>
      <c r="P11" s="59"/>
      <c r="Q11" s="59"/>
    </row>
    <row r="12" spans="1:17" x14ac:dyDescent="0.25">
      <c r="A12" s="8" t="s">
        <v>7</v>
      </c>
      <c r="B12" s="8" t="s">
        <v>8</v>
      </c>
      <c r="C12" s="8" t="s">
        <v>9</v>
      </c>
      <c r="D12" s="172">
        <v>2019</v>
      </c>
      <c r="E12" s="173"/>
      <c r="F12" s="78" t="s">
        <v>156</v>
      </c>
      <c r="G12" s="24"/>
      <c r="H12" s="23"/>
      <c r="J12" s="59"/>
      <c r="K12" s="59"/>
      <c r="L12" s="64"/>
      <c r="M12" s="59"/>
      <c r="N12" s="59"/>
      <c r="O12" s="59"/>
      <c r="P12" s="59"/>
      <c r="Q12" s="59"/>
    </row>
    <row r="13" spans="1:17" ht="14.25" customHeight="1" x14ac:dyDescent="0.25">
      <c r="A13" s="14"/>
      <c r="B13" s="9"/>
      <c r="C13" s="14"/>
      <c r="D13" s="117" t="s">
        <v>154</v>
      </c>
      <c r="E13" s="46" t="s">
        <v>155</v>
      </c>
      <c r="F13" s="79"/>
      <c r="J13" s="59"/>
      <c r="K13" s="59"/>
      <c r="L13" s="63"/>
      <c r="M13" s="59"/>
      <c r="N13" s="59"/>
      <c r="O13" s="59"/>
      <c r="P13" s="59"/>
      <c r="Q13" s="59"/>
    </row>
    <row r="14" spans="1:17" ht="15" customHeight="1" thickBot="1" x14ac:dyDescent="0.35">
      <c r="A14" s="35" t="s">
        <v>10</v>
      </c>
      <c r="B14" s="12" t="s">
        <v>11</v>
      </c>
      <c r="C14" s="8" t="s">
        <v>12</v>
      </c>
      <c r="D14" s="72"/>
      <c r="E14" s="73"/>
      <c r="F14" s="36" t="s">
        <v>12</v>
      </c>
      <c r="J14" s="59"/>
      <c r="K14" s="59"/>
      <c r="L14" s="65"/>
      <c r="M14" s="59"/>
      <c r="N14" s="59"/>
      <c r="O14" s="59"/>
      <c r="P14" s="59"/>
      <c r="Q14" s="59"/>
    </row>
    <row r="15" spans="1:17" ht="17.25" customHeight="1" x14ac:dyDescent="0.25">
      <c r="A15" s="27" t="s">
        <v>121</v>
      </c>
      <c r="B15" s="28" t="s">
        <v>13</v>
      </c>
      <c r="C15" s="29" t="s">
        <v>14</v>
      </c>
      <c r="D15" s="70">
        <f>D17+D56+D91</f>
        <v>7840.5910000000013</v>
      </c>
      <c r="E15" s="71">
        <f>E17+E56+E91</f>
        <v>12493.95955</v>
      </c>
      <c r="F15" s="80"/>
      <c r="G15" s="23"/>
      <c r="J15" s="59"/>
      <c r="K15" s="59"/>
      <c r="L15" s="66"/>
      <c r="M15" s="59"/>
      <c r="N15" s="59"/>
      <c r="O15" s="59"/>
      <c r="P15" s="59"/>
      <c r="Q15" s="59"/>
    </row>
    <row r="16" spans="1:17" ht="12.2" customHeight="1" thickBot="1" x14ac:dyDescent="0.3">
      <c r="A16" s="30"/>
      <c r="B16" s="31" t="s">
        <v>15</v>
      </c>
      <c r="C16" s="32"/>
      <c r="D16" s="74"/>
      <c r="E16" s="75"/>
      <c r="F16" s="81"/>
      <c r="J16" s="59"/>
      <c r="K16" s="59"/>
      <c r="L16" s="66"/>
      <c r="M16" s="59"/>
      <c r="N16" s="59"/>
      <c r="O16" s="59"/>
      <c r="P16" s="59"/>
      <c r="Q16" s="59"/>
    </row>
    <row r="17" spans="1:17" ht="18.75" customHeight="1" thickBot="1" x14ac:dyDescent="0.3">
      <c r="A17" s="109" t="s">
        <v>122</v>
      </c>
      <c r="B17" s="33" t="s">
        <v>16</v>
      </c>
      <c r="C17" s="34" t="s">
        <v>14</v>
      </c>
      <c r="D17" s="169">
        <f>D18+D29+D33+D36+D54</f>
        <v>7091.63</v>
      </c>
      <c r="E17" s="122">
        <f>E18+E29+E33+E52+E54</f>
        <v>9379.2089599999999</v>
      </c>
      <c r="F17" s="82"/>
      <c r="G17" s="24"/>
      <c r="H17" s="56"/>
      <c r="I17" s="56"/>
      <c r="J17" s="59"/>
      <c r="K17" s="59"/>
      <c r="L17" s="59"/>
      <c r="M17" s="59"/>
      <c r="N17" s="59"/>
      <c r="O17" s="59"/>
      <c r="P17" s="59"/>
      <c r="Q17" s="59"/>
    </row>
    <row r="18" spans="1:17" ht="17.25" customHeight="1" x14ac:dyDescent="0.25">
      <c r="A18" s="26" t="s">
        <v>123</v>
      </c>
      <c r="B18" s="9" t="s">
        <v>17</v>
      </c>
      <c r="C18" s="14" t="s">
        <v>14</v>
      </c>
      <c r="D18" s="76">
        <f>D19+D21+D22</f>
        <v>925.26</v>
      </c>
      <c r="E18" s="123">
        <f>E19+E22</f>
        <v>2749.4165399999997</v>
      </c>
      <c r="F18" s="94" t="s">
        <v>157</v>
      </c>
      <c r="G18" s="57"/>
      <c r="J18" s="59"/>
      <c r="K18" s="59"/>
      <c r="L18" s="60"/>
      <c r="M18" s="59"/>
      <c r="N18" s="59"/>
      <c r="O18" s="59"/>
      <c r="P18" s="59"/>
      <c r="Q18" s="59"/>
    </row>
    <row r="19" spans="1:17" ht="13.5" customHeight="1" x14ac:dyDescent="0.25">
      <c r="A19" s="2" t="s">
        <v>18</v>
      </c>
      <c r="B19" s="12" t="s">
        <v>19</v>
      </c>
      <c r="C19" s="4" t="s">
        <v>14</v>
      </c>
      <c r="D19" s="67">
        <v>767.79</v>
      </c>
      <c r="E19" s="118">
        <v>1414.8730599999999</v>
      </c>
      <c r="F19" s="95" t="s">
        <v>157</v>
      </c>
      <c r="G19" s="57"/>
      <c r="J19" s="59"/>
      <c r="K19" s="59"/>
      <c r="L19" s="60"/>
      <c r="M19" s="59"/>
      <c r="N19" s="59"/>
      <c r="O19" s="59"/>
      <c r="P19" s="59"/>
      <c r="Q19" s="59"/>
    </row>
    <row r="20" spans="1:17" ht="12.2" customHeight="1" x14ac:dyDescent="0.25">
      <c r="A20" s="3"/>
      <c r="B20" s="9" t="s">
        <v>168</v>
      </c>
      <c r="C20" s="5"/>
      <c r="D20" s="67"/>
      <c r="E20" s="118"/>
      <c r="F20" s="96"/>
      <c r="G20" s="57"/>
      <c r="J20" s="59"/>
      <c r="K20" s="59"/>
      <c r="L20" s="59"/>
      <c r="M20" s="59"/>
      <c r="N20" s="59"/>
      <c r="O20" s="59"/>
      <c r="P20" s="59"/>
      <c r="Q20" s="59"/>
    </row>
    <row r="21" spans="1:17" ht="12.2" customHeight="1" x14ac:dyDescent="0.25">
      <c r="A21" s="15" t="s">
        <v>20</v>
      </c>
      <c r="B21" s="13" t="s">
        <v>21</v>
      </c>
      <c r="C21" s="16" t="s">
        <v>14</v>
      </c>
      <c r="D21" s="68">
        <v>0</v>
      </c>
      <c r="E21" s="121">
        <v>0</v>
      </c>
      <c r="F21" s="97"/>
      <c r="G21" s="57"/>
      <c r="J21" s="59"/>
      <c r="K21" s="59"/>
      <c r="L21" s="59"/>
      <c r="M21" s="59"/>
      <c r="N21" s="59"/>
      <c r="O21" s="59"/>
      <c r="P21" s="59"/>
      <c r="Q21" s="59"/>
    </row>
    <row r="22" spans="1:17" ht="15" customHeight="1" x14ac:dyDescent="0.25">
      <c r="A22" s="2" t="s">
        <v>22</v>
      </c>
      <c r="B22" s="12" t="s">
        <v>23</v>
      </c>
      <c r="C22" s="4" t="s">
        <v>14</v>
      </c>
      <c r="D22" s="67">
        <v>157.47</v>
      </c>
      <c r="E22" s="118">
        <f>E24+E25+E26+E27</f>
        <v>1334.5434799999998</v>
      </c>
      <c r="F22" s="98"/>
      <c r="G22" s="57"/>
      <c r="H22" s="25"/>
      <c r="L22" s="54"/>
    </row>
    <row r="23" spans="1:17" ht="12.2" customHeight="1" x14ac:dyDescent="0.25">
      <c r="A23" s="10"/>
      <c r="B23" s="11" t="s">
        <v>173</v>
      </c>
      <c r="C23" s="7"/>
      <c r="D23" s="67"/>
      <c r="E23" s="118"/>
      <c r="F23" s="99"/>
      <c r="G23" s="57"/>
    </row>
    <row r="24" spans="1:17" ht="12.2" customHeight="1" x14ac:dyDescent="0.25">
      <c r="A24" s="10"/>
      <c r="B24" s="11" t="s">
        <v>174</v>
      </c>
      <c r="C24" s="7"/>
      <c r="D24" s="67"/>
      <c r="E24" s="118">
        <v>6.9454799999999999</v>
      </c>
      <c r="F24" s="99"/>
      <c r="G24" s="57"/>
    </row>
    <row r="25" spans="1:17" ht="12.2" customHeight="1" x14ac:dyDescent="0.25">
      <c r="A25" s="10"/>
      <c r="B25" s="11" t="s">
        <v>175</v>
      </c>
      <c r="C25" s="7"/>
      <c r="D25" s="67"/>
      <c r="E25" s="118">
        <v>137.34399999999999</v>
      </c>
      <c r="F25" s="99"/>
      <c r="G25" s="57"/>
    </row>
    <row r="26" spans="1:17" ht="12.2" customHeight="1" x14ac:dyDescent="0.25">
      <c r="A26" s="10"/>
      <c r="B26" s="11" t="s">
        <v>176</v>
      </c>
      <c r="C26" s="7"/>
      <c r="D26" s="67"/>
      <c r="E26" s="118">
        <v>51.692</v>
      </c>
      <c r="F26" s="99"/>
      <c r="G26" s="57"/>
    </row>
    <row r="27" spans="1:17" ht="12.2" customHeight="1" x14ac:dyDescent="0.25">
      <c r="A27" s="10"/>
      <c r="B27" s="11" t="s">
        <v>177</v>
      </c>
      <c r="C27" s="7"/>
      <c r="D27" s="67"/>
      <c r="E27" s="118">
        <v>1138.5619999999999</v>
      </c>
      <c r="F27" s="99"/>
      <c r="G27" s="57"/>
      <c r="H27" s="24"/>
    </row>
    <row r="28" spans="1:17" ht="12.2" customHeight="1" x14ac:dyDescent="0.25">
      <c r="A28" s="15" t="s">
        <v>24</v>
      </c>
      <c r="B28" s="13" t="s">
        <v>25</v>
      </c>
      <c r="C28" s="16" t="s">
        <v>14</v>
      </c>
      <c r="D28" s="68">
        <v>0</v>
      </c>
      <c r="E28" s="121">
        <v>0</v>
      </c>
      <c r="F28" s="97"/>
      <c r="G28" s="57"/>
    </row>
    <row r="29" spans="1:17" ht="14.25" customHeight="1" x14ac:dyDescent="0.25">
      <c r="A29" s="36" t="s">
        <v>124</v>
      </c>
      <c r="B29" s="41" t="s">
        <v>26</v>
      </c>
      <c r="C29" s="40" t="s">
        <v>14</v>
      </c>
      <c r="D29" s="67">
        <v>5355.76</v>
      </c>
      <c r="E29" s="118">
        <v>6297.7196000000004</v>
      </c>
      <c r="F29" s="100" t="s">
        <v>158</v>
      </c>
      <c r="G29" s="57"/>
      <c r="H29" s="24"/>
    </row>
    <row r="30" spans="1:17" ht="12" customHeight="1" x14ac:dyDescent="0.25">
      <c r="A30" s="39"/>
      <c r="B30" s="42"/>
      <c r="C30" s="38"/>
      <c r="D30" s="67"/>
      <c r="E30" s="118"/>
      <c r="F30" s="101" t="s">
        <v>159</v>
      </c>
      <c r="G30" s="57"/>
      <c r="H30" s="24"/>
    </row>
    <row r="31" spans="1:17" ht="12" customHeight="1" x14ac:dyDescent="0.25">
      <c r="A31" s="39"/>
      <c r="B31" s="42"/>
      <c r="C31" s="38"/>
      <c r="D31" s="67"/>
      <c r="E31" s="118"/>
      <c r="F31" s="101" t="s">
        <v>160</v>
      </c>
      <c r="G31" s="57"/>
      <c r="H31" s="24"/>
    </row>
    <row r="32" spans="1:17" ht="12.2" customHeight="1" x14ac:dyDescent="0.25">
      <c r="A32" s="6" t="s">
        <v>27</v>
      </c>
      <c r="B32" s="43" t="s">
        <v>25</v>
      </c>
      <c r="C32" s="44" t="s">
        <v>14</v>
      </c>
      <c r="D32" s="68">
        <v>0</v>
      </c>
      <c r="E32" s="121">
        <v>0</v>
      </c>
      <c r="F32" s="6"/>
      <c r="G32" s="57"/>
    </row>
    <row r="33" spans="1:8" ht="14.25" customHeight="1" x14ac:dyDescent="0.25">
      <c r="A33" s="85" t="s">
        <v>125</v>
      </c>
      <c r="B33" s="111" t="s">
        <v>178</v>
      </c>
      <c r="C33" s="17" t="s">
        <v>14</v>
      </c>
      <c r="D33" s="110">
        <f>D40+D35</f>
        <v>276.93</v>
      </c>
      <c r="E33" s="124">
        <f>E34+E35+E36+E39+E40</f>
        <v>332.07281999999998</v>
      </c>
      <c r="F33" s="114"/>
      <c r="G33" s="57"/>
      <c r="H33" s="56"/>
    </row>
    <row r="34" spans="1:8" ht="12.2" customHeight="1" x14ac:dyDescent="0.25">
      <c r="A34" s="84"/>
      <c r="B34" s="106" t="s">
        <v>179</v>
      </c>
      <c r="C34" s="18"/>
      <c r="D34" s="110"/>
      <c r="E34" s="118">
        <v>14.855460000000001</v>
      </c>
      <c r="F34" s="115"/>
      <c r="G34" s="57"/>
      <c r="H34" s="56"/>
    </row>
    <row r="35" spans="1:8" ht="12.2" customHeight="1" x14ac:dyDescent="0.25">
      <c r="A35" s="84"/>
      <c r="B35" s="106" t="s">
        <v>180</v>
      </c>
      <c r="C35" s="7"/>
      <c r="D35" s="47">
        <v>7.22</v>
      </c>
      <c r="E35" s="118">
        <v>7.2249999999999996</v>
      </c>
      <c r="F35" s="115"/>
      <c r="G35" s="57"/>
      <c r="H35" s="56"/>
    </row>
    <row r="36" spans="1:8" ht="13.5" customHeight="1" x14ac:dyDescent="0.25">
      <c r="A36" s="84"/>
      <c r="B36" s="106" t="s">
        <v>181</v>
      </c>
      <c r="C36" s="18"/>
      <c r="D36" s="113">
        <v>193.53</v>
      </c>
      <c r="E36" s="118">
        <v>118.68994000000001</v>
      </c>
      <c r="F36" s="112"/>
      <c r="G36" s="57"/>
    </row>
    <row r="37" spans="1:8" ht="12.2" customHeight="1" x14ac:dyDescent="0.25">
      <c r="A37" s="2" t="s">
        <v>28</v>
      </c>
      <c r="B37" s="12" t="s">
        <v>29</v>
      </c>
      <c r="C37" s="4" t="s">
        <v>14</v>
      </c>
      <c r="D37" s="53"/>
      <c r="E37" s="124"/>
      <c r="F37" s="85"/>
      <c r="G37" s="57"/>
    </row>
    <row r="38" spans="1:8" ht="12.2" customHeight="1" x14ac:dyDescent="0.25">
      <c r="A38" s="3"/>
      <c r="B38" s="9" t="s">
        <v>30</v>
      </c>
      <c r="C38" s="5"/>
      <c r="D38" s="52"/>
      <c r="E38" s="125"/>
      <c r="F38" s="83"/>
      <c r="G38" s="57"/>
    </row>
    <row r="39" spans="1:8" ht="13.5" customHeight="1" x14ac:dyDescent="0.25">
      <c r="A39" s="15" t="s">
        <v>31</v>
      </c>
      <c r="B39" s="13" t="s">
        <v>32</v>
      </c>
      <c r="C39" s="16" t="s">
        <v>14</v>
      </c>
      <c r="D39" s="47">
        <v>0</v>
      </c>
      <c r="E39" s="121">
        <v>40.779170000000001</v>
      </c>
      <c r="F39" s="6"/>
      <c r="G39" s="57"/>
    </row>
    <row r="40" spans="1:8" ht="12.2" customHeight="1" x14ac:dyDescent="0.25">
      <c r="A40" s="85" t="s">
        <v>31</v>
      </c>
      <c r="B40" s="41" t="s">
        <v>182</v>
      </c>
      <c r="C40" s="17" t="s">
        <v>14</v>
      </c>
      <c r="D40" s="127">
        <v>269.70999999999998</v>
      </c>
      <c r="E40" s="131">
        <f>E41+E42+E43+E44+E45+E46+E47+E48+E49+E50</f>
        <v>150.52325000000002</v>
      </c>
      <c r="F40" s="39"/>
      <c r="G40" s="57"/>
    </row>
    <row r="41" spans="1:8" ht="12.2" customHeight="1" x14ac:dyDescent="0.25">
      <c r="A41" s="84"/>
      <c r="B41" s="42" t="s">
        <v>183</v>
      </c>
      <c r="C41" s="18"/>
      <c r="D41" s="129"/>
      <c r="E41" s="131">
        <v>30.52</v>
      </c>
      <c r="F41" s="39"/>
      <c r="G41" s="57"/>
    </row>
    <row r="42" spans="1:8" ht="12.2" customHeight="1" x14ac:dyDescent="0.25">
      <c r="A42" s="84"/>
      <c r="B42" s="42" t="s">
        <v>184</v>
      </c>
      <c r="C42" s="18"/>
      <c r="D42" s="129"/>
      <c r="E42" s="131">
        <v>3.7719999999999998</v>
      </c>
      <c r="F42" s="39"/>
      <c r="G42" s="57"/>
    </row>
    <row r="43" spans="1:8" ht="12.2" customHeight="1" x14ac:dyDescent="0.25">
      <c r="A43" s="84"/>
      <c r="B43" s="42" t="s">
        <v>192</v>
      </c>
      <c r="C43" s="18"/>
      <c r="D43" s="129"/>
      <c r="E43" s="131">
        <v>2.6739999999999999</v>
      </c>
      <c r="F43" s="39"/>
      <c r="G43" s="57"/>
    </row>
    <row r="44" spans="1:8" ht="12.2" customHeight="1" x14ac:dyDescent="0.25">
      <c r="A44" s="84"/>
      <c r="B44" s="130" t="s">
        <v>185</v>
      </c>
      <c r="C44" s="18"/>
      <c r="D44" s="129"/>
      <c r="E44" s="131">
        <v>27.5</v>
      </c>
      <c r="F44" s="39"/>
      <c r="G44" s="57"/>
    </row>
    <row r="45" spans="1:8" ht="12.2" customHeight="1" x14ac:dyDescent="0.25">
      <c r="A45" s="84"/>
      <c r="B45" s="42" t="s">
        <v>186</v>
      </c>
      <c r="C45" s="18"/>
      <c r="D45" s="129"/>
      <c r="E45" s="131">
        <v>22.09</v>
      </c>
      <c r="F45" s="39"/>
      <c r="G45" s="57"/>
    </row>
    <row r="46" spans="1:8" ht="12.2" customHeight="1" x14ac:dyDescent="0.25">
      <c r="A46" s="84"/>
      <c r="B46" s="42" t="s">
        <v>187</v>
      </c>
      <c r="C46" s="18"/>
      <c r="D46" s="129"/>
      <c r="E46" s="131">
        <v>9.57</v>
      </c>
      <c r="F46" s="39"/>
      <c r="G46" s="57"/>
    </row>
    <row r="47" spans="1:8" ht="12.2" customHeight="1" x14ac:dyDescent="0.25">
      <c r="A47" s="84"/>
      <c r="B47" s="42" t="s">
        <v>188</v>
      </c>
      <c r="C47" s="18"/>
      <c r="D47" s="129"/>
      <c r="E47" s="131">
        <v>0.49725000000000003</v>
      </c>
      <c r="F47" s="39"/>
      <c r="G47" s="57"/>
    </row>
    <row r="48" spans="1:8" ht="12.2" customHeight="1" x14ac:dyDescent="0.25">
      <c r="A48" s="84"/>
      <c r="B48" s="42" t="s">
        <v>189</v>
      </c>
      <c r="C48" s="18"/>
      <c r="D48" s="129"/>
      <c r="E48" s="131">
        <v>1.9</v>
      </c>
      <c r="F48" s="39"/>
      <c r="G48" s="57"/>
    </row>
    <row r="49" spans="1:13" ht="12.2" customHeight="1" x14ac:dyDescent="0.25">
      <c r="A49" s="84"/>
      <c r="B49" s="42" t="s">
        <v>190</v>
      </c>
      <c r="C49" s="18"/>
      <c r="D49" s="129"/>
      <c r="E49" s="131">
        <v>40</v>
      </c>
      <c r="F49" s="39"/>
      <c r="G49" s="57"/>
    </row>
    <row r="50" spans="1:13" ht="12.75" customHeight="1" x14ac:dyDescent="0.25">
      <c r="A50" s="83"/>
      <c r="B50" s="126" t="s">
        <v>191</v>
      </c>
      <c r="C50" s="19"/>
      <c r="D50" s="128"/>
      <c r="E50" s="132">
        <v>12</v>
      </c>
      <c r="F50" s="83"/>
      <c r="G50" s="57"/>
    </row>
    <row r="51" spans="1:13" ht="12.2" customHeight="1" x14ac:dyDescent="0.25">
      <c r="A51" s="10" t="s">
        <v>126</v>
      </c>
      <c r="B51" s="11" t="s">
        <v>33</v>
      </c>
      <c r="C51" s="7" t="s">
        <v>14</v>
      </c>
      <c r="D51" s="47"/>
      <c r="E51" s="119"/>
      <c r="F51" s="85"/>
      <c r="H51" s="59"/>
      <c r="I51" s="59"/>
      <c r="J51" s="59"/>
    </row>
    <row r="52" spans="1:13" ht="12.2" customHeight="1" x14ac:dyDescent="0.25">
      <c r="A52" s="10"/>
      <c r="B52" s="11" t="s">
        <v>34</v>
      </c>
      <c r="C52" s="7"/>
      <c r="D52" s="67">
        <v>0</v>
      </c>
      <c r="E52" s="118">
        <v>0</v>
      </c>
      <c r="F52" s="84"/>
      <c r="H52" s="59"/>
      <c r="I52" s="59"/>
      <c r="J52" s="59"/>
    </row>
    <row r="53" spans="1:13" ht="12.2" customHeight="1" x14ac:dyDescent="0.25">
      <c r="A53" s="3"/>
      <c r="B53" s="9" t="s">
        <v>35</v>
      </c>
      <c r="C53" s="5"/>
      <c r="D53" s="67"/>
      <c r="E53" s="118"/>
      <c r="F53" s="83"/>
      <c r="H53" s="106"/>
      <c r="I53" s="59"/>
      <c r="J53" s="59"/>
    </row>
    <row r="54" spans="1:13" ht="12.2" customHeight="1" x14ac:dyDescent="0.25">
      <c r="A54" s="2" t="s">
        <v>127</v>
      </c>
      <c r="B54" s="12" t="s">
        <v>36</v>
      </c>
      <c r="C54" s="4" t="s">
        <v>14</v>
      </c>
      <c r="D54" s="69">
        <v>340.15</v>
      </c>
      <c r="E54" s="124">
        <v>0</v>
      </c>
      <c r="F54" s="85"/>
      <c r="H54" s="59"/>
      <c r="I54" s="59"/>
      <c r="J54" s="59"/>
    </row>
    <row r="55" spans="1:13" ht="12.2" customHeight="1" thickBot="1" x14ac:dyDescent="0.3">
      <c r="A55" s="10"/>
      <c r="B55" s="11" t="s">
        <v>35</v>
      </c>
      <c r="C55" s="7"/>
      <c r="D55" s="77"/>
      <c r="E55" s="120"/>
      <c r="F55" s="84"/>
    </row>
    <row r="56" spans="1:13" ht="13.5" customHeight="1" x14ac:dyDescent="0.25">
      <c r="A56" s="108" t="s">
        <v>128</v>
      </c>
      <c r="B56" s="28" t="s">
        <v>37</v>
      </c>
      <c r="C56" s="29" t="s">
        <v>14</v>
      </c>
      <c r="D56" s="70">
        <f>D59+D62+D65+D69+D72+D73+D76+D88</f>
        <v>2178.1610000000001</v>
      </c>
      <c r="E56" s="133">
        <f>E59+E62+E65+E69+E72+E73+E76+E88</f>
        <v>3114.7505900000001</v>
      </c>
      <c r="F56" s="80"/>
      <c r="G56" s="24"/>
    </row>
    <row r="57" spans="1:13" ht="12.2" customHeight="1" thickBot="1" x14ac:dyDescent="0.3">
      <c r="A57" s="30"/>
      <c r="B57" s="31" t="s">
        <v>38</v>
      </c>
      <c r="C57" s="32"/>
      <c r="D57" s="134"/>
      <c r="E57" s="120"/>
      <c r="F57" s="81"/>
    </row>
    <row r="58" spans="1:13" ht="12.2" customHeight="1" x14ac:dyDescent="0.25">
      <c r="A58" s="26" t="s">
        <v>129</v>
      </c>
      <c r="B58" s="9" t="s">
        <v>39</v>
      </c>
      <c r="C58" s="14" t="s">
        <v>14</v>
      </c>
      <c r="D58" s="135">
        <v>0</v>
      </c>
      <c r="E58" s="136">
        <v>0</v>
      </c>
      <c r="F58" s="86"/>
    </row>
    <row r="59" spans="1:13" ht="12.2" customHeight="1" x14ac:dyDescent="0.25">
      <c r="A59" s="26" t="s">
        <v>130</v>
      </c>
      <c r="B59" s="11" t="s">
        <v>162</v>
      </c>
      <c r="C59" s="14" t="s">
        <v>14</v>
      </c>
      <c r="D59" s="137">
        <v>102.31</v>
      </c>
      <c r="E59" s="138">
        <v>252.40715</v>
      </c>
      <c r="F59" s="39"/>
    </row>
    <row r="60" spans="1:13" ht="12.2" customHeight="1" x14ac:dyDescent="0.25">
      <c r="A60" s="2" t="s">
        <v>131</v>
      </c>
      <c r="B60" s="12" t="s">
        <v>40</v>
      </c>
      <c r="C60" s="4" t="s">
        <v>14</v>
      </c>
      <c r="D60" s="139">
        <v>0</v>
      </c>
      <c r="E60" s="140">
        <v>0</v>
      </c>
      <c r="F60" s="85"/>
    </row>
    <row r="61" spans="1:13" ht="12.2" customHeight="1" x14ac:dyDescent="0.25">
      <c r="A61" s="3"/>
      <c r="B61" s="9" t="s">
        <v>41</v>
      </c>
      <c r="C61" s="5"/>
      <c r="D61" s="141"/>
      <c r="E61" s="142"/>
      <c r="F61" s="83"/>
    </row>
    <row r="62" spans="1:13" ht="12.2" customHeight="1" x14ac:dyDescent="0.25">
      <c r="A62" s="36" t="s">
        <v>132</v>
      </c>
      <c r="B62" s="111" t="s">
        <v>42</v>
      </c>
      <c r="C62" s="78" t="s">
        <v>14</v>
      </c>
      <c r="D62" s="143">
        <f>D63+D64</f>
        <v>110.81</v>
      </c>
      <c r="E62" s="144">
        <f>E63+E64</f>
        <v>353.79989999999998</v>
      </c>
      <c r="F62" s="36"/>
      <c r="G62" s="57"/>
      <c r="K62" s="55"/>
      <c r="L62" s="54"/>
      <c r="M62" s="54"/>
    </row>
    <row r="63" spans="1:13" ht="12.2" customHeight="1" x14ac:dyDescent="0.25">
      <c r="A63" s="39"/>
      <c r="B63" s="106" t="s">
        <v>169</v>
      </c>
      <c r="C63" s="116"/>
      <c r="D63" s="143">
        <v>95.6</v>
      </c>
      <c r="E63" s="144">
        <v>95.599900000000005</v>
      </c>
      <c r="F63" s="39"/>
      <c r="G63" s="57"/>
      <c r="K63" s="55"/>
      <c r="L63" s="54"/>
      <c r="M63" s="54"/>
    </row>
    <row r="64" spans="1:13" ht="12.2" customHeight="1" x14ac:dyDescent="0.25">
      <c r="A64" s="39"/>
      <c r="B64" s="106" t="s">
        <v>170</v>
      </c>
      <c r="C64" s="116"/>
      <c r="D64" s="143">
        <v>15.21</v>
      </c>
      <c r="E64" s="144">
        <v>258.2</v>
      </c>
      <c r="F64" s="39"/>
      <c r="G64" s="57"/>
      <c r="K64" s="55"/>
      <c r="L64" s="54"/>
      <c r="M64" s="54"/>
    </row>
    <row r="65" spans="1:7" ht="23.25" customHeight="1" x14ac:dyDescent="0.25">
      <c r="A65" s="15" t="s">
        <v>133</v>
      </c>
      <c r="B65" s="13" t="s">
        <v>43</v>
      </c>
      <c r="C65" s="16" t="s">
        <v>14</v>
      </c>
      <c r="D65" s="145">
        <v>1566.5550000000001</v>
      </c>
      <c r="E65" s="121">
        <v>1912.35475</v>
      </c>
      <c r="F65" s="93" t="s">
        <v>161</v>
      </c>
      <c r="G65" s="57"/>
    </row>
    <row r="66" spans="1:7" ht="12.2" customHeight="1" x14ac:dyDescent="0.25">
      <c r="A66" s="2" t="s">
        <v>134</v>
      </c>
      <c r="B66" s="12" t="s">
        <v>44</v>
      </c>
      <c r="C66" s="4" t="s">
        <v>14</v>
      </c>
      <c r="D66" s="137"/>
      <c r="E66" s="118"/>
      <c r="F66" s="85"/>
      <c r="G66" s="1"/>
    </row>
    <row r="67" spans="1:7" ht="12.2" customHeight="1" x14ac:dyDescent="0.25">
      <c r="A67" s="10"/>
      <c r="B67" s="11" t="s">
        <v>45</v>
      </c>
      <c r="C67" s="7"/>
      <c r="D67" s="137">
        <v>0</v>
      </c>
      <c r="E67" s="118"/>
      <c r="F67" s="84"/>
      <c r="G67" s="58"/>
    </row>
    <row r="68" spans="1:7" ht="12.2" customHeight="1" x14ac:dyDescent="0.25">
      <c r="A68" s="3"/>
      <c r="B68" s="9" t="s">
        <v>46</v>
      </c>
      <c r="C68" s="5"/>
      <c r="D68" s="137"/>
      <c r="E68" s="118"/>
      <c r="F68" s="83"/>
      <c r="G68" s="1"/>
    </row>
    <row r="69" spans="1:7" ht="12.2" customHeight="1" x14ac:dyDescent="0.25">
      <c r="A69" s="15" t="s">
        <v>135</v>
      </c>
      <c r="B69" s="13" t="s">
        <v>47</v>
      </c>
      <c r="C69" s="16" t="s">
        <v>14</v>
      </c>
      <c r="D69" s="146">
        <v>280.32</v>
      </c>
      <c r="E69" s="121">
        <v>393.99502000000001</v>
      </c>
      <c r="F69" s="6"/>
      <c r="G69" s="1"/>
    </row>
    <row r="70" spans="1:7" ht="12.2" customHeight="1" x14ac:dyDescent="0.25">
      <c r="A70" s="15" t="s">
        <v>136</v>
      </c>
      <c r="B70" s="13" t="s">
        <v>48</v>
      </c>
      <c r="C70" s="16" t="s">
        <v>14</v>
      </c>
      <c r="D70" s="146"/>
      <c r="E70" s="121"/>
      <c r="F70" s="6"/>
      <c r="G70" s="1"/>
    </row>
    <row r="71" spans="1:7" ht="12.2" customHeight="1" x14ac:dyDescent="0.25">
      <c r="A71" s="15" t="s">
        <v>137</v>
      </c>
      <c r="B71" s="13" t="s">
        <v>49</v>
      </c>
      <c r="C71" s="16" t="s">
        <v>14</v>
      </c>
      <c r="D71" s="146">
        <v>0</v>
      </c>
      <c r="E71" s="147">
        <v>0</v>
      </c>
      <c r="F71" s="6"/>
      <c r="G71" s="1"/>
    </row>
    <row r="72" spans="1:7" ht="15" customHeight="1" x14ac:dyDescent="0.25">
      <c r="A72" s="15" t="s">
        <v>138</v>
      </c>
      <c r="B72" s="13" t="s">
        <v>167</v>
      </c>
      <c r="C72" s="16" t="s">
        <v>14</v>
      </c>
      <c r="D72" s="146">
        <v>0.37</v>
      </c>
      <c r="E72" s="121">
        <v>0.40006999999999998</v>
      </c>
      <c r="F72" s="93"/>
      <c r="G72" s="57"/>
    </row>
    <row r="73" spans="1:7" ht="15" customHeight="1" x14ac:dyDescent="0.25">
      <c r="A73" s="35" t="s">
        <v>139</v>
      </c>
      <c r="B73" s="12" t="s">
        <v>163</v>
      </c>
      <c r="C73" s="8"/>
      <c r="D73" s="145">
        <v>61.256</v>
      </c>
      <c r="E73" s="121">
        <v>90.019000000000005</v>
      </c>
      <c r="F73" s="107"/>
      <c r="G73" s="57"/>
    </row>
    <row r="74" spans="1:7" ht="12.2" customHeight="1" x14ac:dyDescent="0.25">
      <c r="A74" s="2" t="s">
        <v>140</v>
      </c>
      <c r="B74" s="12" t="s">
        <v>50</v>
      </c>
      <c r="C74" s="4" t="s">
        <v>14</v>
      </c>
      <c r="D74" s="137"/>
      <c r="E74" s="119"/>
      <c r="F74" s="85"/>
      <c r="G74" s="58"/>
    </row>
    <row r="75" spans="1:7" ht="12.2" customHeight="1" x14ac:dyDescent="0.25">
      <c r="A75" s="10"/>
      <c r="B75" s="11" t="s">
        <v>51</v>
      </c>
      <c r="C75" s="7"/>
      <c r="D75" s="137"/>
      <c r="E75" s="119"/>
      <c r="F75" s="84"/>
      <c r="G75" s="1"/>
    </row>
    <row r="76" spans="1:7" ht="12.2" customHeight="1" x14ac:dyDescent="0.25">
      <c r="A76" s="10"/>
      <c r="B76" s="11" t="s">
        <v>52</v>
      </c>
      <c r="C76" s="7"/>
      <c r="D76" s="137">
        <v>44.74</v>
      </c>
      <c r="E76" s="138">
        <v>88.724699999999999</v>
      </c>
      <c r="F76" s="84"/>
      <c r="G76" s="1"/>
    </row>
    <row r="77" spans="1:7" ht="12.2" customHeight="1" x14ac:dyDescent="0.25">
      <c r="A77" s="3"/>
      <c r="B77" s="9" t="s">
        <v>53</v>
      </c>
      <c r="C77" s="5"/>
      <c r="D77" s="144"/>
      <c r="E77" s="138"/>
      <c r="F77" s="83"/>
      <c r="G77" s="1"/>
    </row>
    <row r="78" spans="1:7" ht="12.2" customHeight="1" x14ac:dyDescent="0.25">
      <c r="A78" s="2" t="s">
        <v>164</v>
      </c>
      <c r="B78" s="12" t="s">
        <v>54</v>
      </c>
      <c r="C78" s="4" t="s">
        <v>55</v>
      </c>
      <c r="D78" s="148">
        <v>4</v>
      </c>
      <c r="E78" s="140">
        <v>5</v>
      </c>
      <c r="F78" s="85"/>
      <c r="G78" s="1"/>
    </row>
    <row r="79" spans="1:7" ht="12.2" customHeight="1" x14ac:dyDescent="0.25">
      <c r="A79" s="3"/>
      <c r="B79" s="9" t="s">
        <v>56</v>
      </c>
      <c r="C79" s="5"/>
      <c r="D79" s="149"/>
      <c r="E79" s="150"/>
      <c r="F79" s="83"/>
      <c r="G79" s="1"/>
    </row>
    <row r="80" spans="1:7" ht="12.2" customHeight="1" x14ac:dyDescent="0.25">
      <c r="A80" s="2" t="s">
        <v>165</v>
      </c>
      <c r="B80" s="12" t="s">
        <v>57</v>
      </c>
      <c r="C80" s="4" t="s">
        <v>14</v>
      </c>
      <c r="D80" s="144"/>
      <c r="E80" s="138"/>
      <c r="F80" s="85"/>
      <c r="G80" s="1"/>
    </row>
    <row r="81" spans="1:8" ht="12.2" customHeight="1" x14ac:dyDescent="0.25">
      <c r="A81" s="10"/>
      <c r="B81" s="11" t="s">
        <v>58</v>
      </c>
      <c r="C81" s="7"/>
      <c r="D81" s="144">
        <v>0</v>
      </c>
      <c r="E81" s="138">
        <v>0</v>
      </c>
      <c r="F81" s="84"/>
      <c r="G81" s="1"/>
    </row>
    <row r="82" spans="1:8" ht="12.2" customHeight="1" x14ac:dyDescent="0.25">
      <c r="A82" s="10"/>
      <c r="B82" s="11" t="s">
        <v>59</v>
      </c>
      <c r="C82" s="7"/>
      <c r="D82" s="144"/>
      <c r="E82" s="119"/>
      <c r="F82" s="84"/>
      <c r="G82" s="1"/>
    </row>
    <row r="83" spans="1:8" ht="12.2" customHeight="1" x14ac:dyDescent="0.25">
      <c r="A83" s="10"/>
      <c r="B83" s="11" t="s">
        <v>60</v>
      </c>
      <c r="C83" s="7"/>
      <c r="D83" s="144"/>
      <c r="E83" s="119"/>
      <c r="F83" s="84"/>
      <c r="G83" s="1"/>
    </row>
    <row r="84" spans="1:8" ht="12.2" customHeight="1" x14ac:dyDescent="0.25">
      <c r="A84" s="10"/>
      <c r="B84" s="11" t="s">
        <v>61</v>
      </c>
      <c r="C84" s="7"/>
      <c r="D84" s="144"/>
      <c r="E84" s="119"/>
      <c r="F84" s="84"/>
      <c r="G84" s="1"/>
    </row>
    <row r="85" spans="1:8" ht="12.2" customHeight="1" x14ac:dyDescent="0.25">
      <c r="A85" s="10"/>
      <c r="B85" s="11" t="s">
        <v>62</v>
      </c>
      <c r="C85" s="7"/>
      <c r="D85" s="144"/>
      <c r="E85" s="119"/>
      <c r="F85" s="84"/>
      <c r="G85" s="1"/>
    </row>
    <row r="86" spans="1:8" ht="12.2" customHeight="1" x14ac:dyDescent="0.25">
      <c r="A86" s="10"/>
      <c r="B86" s="11" t="s">
        <v>63</v>
      </c>
      <c r="C86" s="7"/>
      <c r="D86" s="144"/>
      <c r="E86" s="119"/>
      <c r="F86" s="84"/>
      <c r="G86" s="1"/>
    </row>
    <row r="87" spans="1:8" ht="12.2" customHeight="1" x14ac:dyDescent="0.25">
      <c r="A87" s="3"/>
      <c r="B87" s="9" t="s">
        <v>64</v>
      </c>
      <c r="C87" s="5"/>
      <c r="D87" s="149"/>
      <c r="E87" s="142"/>
      <c r="F87" s="83"/>
      <c r="G87" s="1"/>
    </row>
    <row r="88" spans="1:8" ht="12.2" customHeight="1" x14ac:dyDescent="0.25">
      <c r="A88" s="2" t="s">
        <v>166</v>
      </c>
      <c r="B88" s="12" t="s">
        <v>172</v>
      </c>
      <c r="C88" s="4" t="s">
        <v>14</v>
      </c>
      <c r="D88" s="137">
        <v>11.8</v>
      </c>
      <c r="E88" s="138">
        <v>23.05</v>
      </c>
      <c r="F88" s="85"/>
      <c r="G88" s="57"/>
    </row>
    <row r="89" spans="1:8" ht="12.2" customHeight="1" thickBot="1" x14ac:dyDescent="0.3">
      <c r="A89" s="10"/>
      <c r="B89" s="11"/>
      <c r="C89" s="7"/>
      <c r="D89" s="151"/>
      <c r="E89" s="120"/>
      <c r="F89" s="90"/>
    </row>
    <row r="90" spans="1:8" ht="12.2" customHeight="1" x14ac:dyDescent="0.25">
      <c r="A90" s="27" t="s">
        <v>141</v>
      </c>
      <c r="B90" s="28" t="s">
        <v>65</v>
      </c>
      <c r="C90" s="29"/>
      <c r="D90" s="152"/>
      <c r="E90" s="119"/>
      <c r="F90" s="87"/>
    </row>
    <row r="91" spans="1:8" ht="12.2" customHeight="1" x14ac:dyDescent="0.25">
      <c r="A91" s="37"/>
      <c r="B91" s="11" t="s">
        <v>66</v>
      </c>
      <c r="C91" s="7" t="s">
        <v>14</v>
      </c>
      <c r="D91" s="144">
        <v>-1429.2</v>
      </c>
      <c r="E91" s="119"/>
      <c r="F91" s="87"/>
    </row>
    <row r="92" spans="1:8" ht="12.2" customHeight="1" thickBot="1" x14ac:dyDescent="0.3">
      <c r="A92" s="30"/>
      <c r="B92" s="31" t="s">
        <v>67</v>
      </c>
      <c r="C92" s="32"/>
      <c r="D92" s="153"/>
      <c r="E92" s="120"/>
      <c r="F92" s="91"/>
    </row>
    <row r="93" spans="1:8" ht="12.2" customHeight="1" x14ac:dyDescent="0.25">
      <c r="A93" s="27" t="s">
        <v>68</v>
      </c>
      <c r="B93" s="28" t="s">
        <v>69</v>
      </c>
      <c r="C93" s="29" t="s">
        <v>14</v>
      </c>
      <c r="D93" s="152"/>
      <c r="E93" s="119"/>
      <c r="F93" s="87"/>
    </row>
    <row r="94" spans="1:8" ht="12.2" customHeight="1" thickBot="1" x14ac:dyDescent="0.3">
      <c r="A94" s="30"/>
      <c r="B94" s="31" t="s">
        <v>70</v>
      </c>
      <c r="C94" s="32"/>
      <c r="D94" s="153"/>
      <c r="E94" s="120"/>
      <c r="F94" s="92"/>
      <c r="H94" s="59"/>
    </row>
    <row r="95" spans="1:8" ht="12.2" customHeight="1" x14ac:dyDescent="0.25">
      <c r="A95" s="27" t="s">
        <v>71</v>
      </c>
      <c r="B95" s="28" t="s">
        <v>72</v>
      </c>
      <c r="C95" s="29" t="s">
        <v>14</v>
      </c>
      <c r="D95" s="144">
        <v>4008.77</v>
      </c>
      <c r="E95" s="118">
        <v>8033.6310599999997</v>
      </c>
      <c r="F95" s="87"/>
      <c r="G95" s="48"/>
      <c r="H95" s="59"/>
    </row>
    <row r="96" spans="1:8" ht="12.2" customHeight="1" x14ac:dyDescent="0.25">
      <c r="A96" s="37"/>
      <c r="B96" s="11" t="s">
        <v>73</v>
      </c>
      <c r="C96" s="7"/>
      <c r="D96" s="152"/>
      <c r="E96" s="119"/>
      <c r="F96" s="87"/>
    </row>
    <row r="97" spans="1:7" ht="12.2" customHeight="1" thickBot="1" x14ac:dyDescent="0.3">
      <c r="A97" s="30"/>
      <c r="B97" s="31" t="s">
        <v>74</v>
      </c>
      <c r="C97" s="32"/>
      <c r="D97" s="153"/>
      <c r="E97" s="120"/>
      <c r="F97" s="92"/>
    </row>
    <row r="98" spans="1:7" ht="12.2" customHeight="1" x14ac:dyDescent="0.25">
      <c r="A98" s="10" t="s">
        <v>122</v>
      </c>
      <c r="B98" s="11" t="s">
        <v>75</v>
      </c>
      <c r="C98" s="7" t="s">
        <v>76</v>
      </c>
      <c r="D98" s="152">
        <v>1.6662999999999999</v>
      </c>
      <c r="E98" s="154">
        <v>3.1258050000000002</v>
      </c>
      <c r="F98" s="105"/>
      <c r="G98" s="59"/>
    </row>
    <row r="99" spans="1:7" ht="12.2" customHeight="1" x14ac:dyDescent="0.25">
      <c r="A99" s="3"/>
      <c r="B99" s="9" t="s">
        <v>77</v>
      </c>
      <c r="C99" s="5"/>
      <c r="D99" s="152"/>
      <c r="E99" s="119"/>
      <c r="F99" s="87"/>
      <c r="G99" s="59"/>
    </row>
    <row r="100" spans="1:7" ht="12.2" customHeight="1" x14ac:dyDescent="0.25">
      <c r="A100" s="2" t="s">
        <v>128</v>
      </c>
      <c r="B100" s="12" t="s">
        <v>75</v>
      </c>
      <c r="C100" s="4" t="s">
        <v>14</v>
      </c>
      <c r="D100" s="155">
        <f>D95/D98/1000</f>
        <v>2.4057912740802978</v>
      </c>
      <c r="E100" s="156">
        <f>E95/E98/1000</f>
        <v>2.5700998814705329</v>
      </c>
      <c r="F100" s="103"/>
      <c r="G100" s="104"/>
    </row>
    <row r="101" spans="1:7" ht="12.2" customHeight="1" x14ac:dyDescent="0.25">
      <c r="A101" s="10"/>
      <c r="B101" s="11" t="s">
        <v>78</v>
      </c>
      <c r="C101" s="7"/>
      <c r="D101" s="152"/>
      <c r="E101" s="119"/>
      <c r="F101" s="102"/>
      <c r="G101" s="60"/>
    </row>
    <row r="102" spans="1:7" ht="12.2" customHeight="1" x14ac:dyDescent="0.25">
      <c r="A102" s="10"/>
      <c r="B102" s="11" t="s">
        <v>79</v>
      </c>
      <c r="C102" s="7"/>
      <c r="D102" s="152"/>
      <c r="E102" s="119"/>
      <c r="F102" s="87"/>
    </row>
    <row r="103" spans="1:7" ht="12.2" customHeight="1" x14ac:dyDescent="0.25">
      <c r="A103" s="3"/>
      <c r="B103" s="9" t="s">
        <v>80</v>
      </c>
      <c r="C103" s="5"/>
      <c r="D103" s="157"/>
      <c r="E103" s="142"/>
      <c r="F103" s="88"/>
    </row>
    <row r="104" spans="1:7" ht="12.2" customHeight="1" x14ac:dyDescent="0.25">
      <c r="A104" s="2" t="s">
        <v>81</v>
      </c>
      <c r="B104" s="12" t="s">
        <v>82</v>
      </c>
      <c r="C104" s="4" t="s">
        <v>12</v>
      </c>
      <c r="D104" s="158" t="s">
        <v>12</v>
      </c>
      <c r="E104" s="159" t="s">
        <v>12</v>
      </c>
      <c r="F104" s="87"/>
    </row>
    <row r="105" spans="1:7" ht="12.2" customHeight="1" x14ac:dyDescent="0.25">
      <c r="A105" s="10"/>
      <c r="B105" s="11" t="s">
        <v>83</v>
      </c>
      <c r="C105" s="7"/>
      <c r="D105" s="152"/>
      <c r="E105" s="119"/>
      <c r="F105" s="87"/>
    </row>
    <row r="106" spans="1:7" ht="12.2" customHeight="1" x14ac:dyDescent="0.25">
      <c r="A106" s="10"/>
      <c r="B106" s="11" t="s">
        <v>84</v>
      </c>
      <c r="C106" s="7"/>
      <c r="D106" s="152"/>
      <c r="E106" s="119"/>
      <c r="F106" s="87"/>
    </row>
    <row r="107" spans="1:7" ht="12.2" customHeight="1" x14ac:dyDescent="0.25">
      <c r="A107" s="3"/>
      <c r="B107" s="9" t="s">
        <v>85</v>
      </c>
      <c r="C107" s="5"/>
      <c r="D107" s="152"/>
      <c r="E107" s="142"/>
      <c r="F107" s="87"/>
    </row>
    <row r="108" spans="1:7" ht="12.2" customHeight="1" x14ac:dyDescent="0.25">
      <c r="A108" s="2" t="s">
        <v>121</v>
      </c>
      <c r="B108" s="12" t="s">
        <v>86</v>
      </c>
      <c r="C108" s="4" t="s">
        <v>87</v>
      </c>
      <c r="D108" s="160"/>
      <c r="E108" s="161">
        <v>72</v>
      </c>
      <c r="F108" s="89"/>
    </row>
    <row r="109" spans="1:7" ht="12.2" customHeight="1" x14ac:dyDescent="0.25">
      <c r="A109" s="3"/>
      <c r="B109" s="9" t="s">
        <v>88</v>
      </c>
      <c r="C109" s="5"/>
      <c r="D109" s="157"/>
      <c r="E109" s="162"/>
      <c r="F109" s="88"/>
    </row>
    <row r="110" spans="1:7" ht="12.2" customHeight="1" x14ac:dyDescent="0.25">
      <c r="A110" s="15" t="s">
        <v>142</v>
      </c>
      <c r="B110" s="13" t="s">
        <v>89</v>
      </c>
      <c r="C110" s="16" t="s">
        <v>171</v>
      </c>
      <c r="D110" s="152"/>
      <c r="E110" s="163">
        <f>E112+E113</f>
        <v>59.813000000000002</v>
      </c>
      <c r="F110" s="87"/>
    </row>
    <row r="111" spans="1:7" ht="12.2" customHeight="1" x14ac:dyDescent="0.25">
      <c r="A111" s="2" t="s">
        <v>90</v>
      </c>
      <c r="B111" s="12" t="s">
        <v>91</v>
      </c>
      <c r="C111" s="17" t="s">
        <v>171</v>
      </c>
      <c r="D111" s="160"/>
      <c r="E111" s="164"/>
      <c r="F111" s="89"/>
    </row>
    <row r="112" spans="1:7" ht="12.2" customHeight="1" x14ac:dyDescent="0.25">
      <c r="A112" s="10"/>
      <c r="B112" s="11" t="s">
        <v>92</v>
      </c>
      <c r="C112" s="18"/>
      <c r="D112" s="152"/>
      <c r="E112" s="163">
        <v>50</v>
      </c>
      <c r="F112" s="87"/>
    </row>
    <row r="113" spans="1:8" ht="12.2" customHeight="1" x14ac:dyDescent="0.25">
      <c r="A113" s="3"/>
      <c r="B113" s="9" t="s">
        <v>93</v>
      </c>
      <c r="C113" s="19"/>
      <c r="D113" s="157"/>
      <c r="E113" s="162">
        <v>9.8130000000000006</v>
      </c>
      <c r="F113" s="88"/>
    </row>
    <row r="114" spans="1:8" ht="12.2" customHeight="1" x14ac:dyDescent="0.25">
      <c r="A114" s="2" t="s">
        <v>143</v>
      </c>
      <c r="B114" s="12" t="s">
        <v>94</v>
      </c>
      <c r="C114" s="4" t="s">
        <v>95</v>
      </c>
      <c r="D114" s="152"/>
      <c r="E114" s="165">
        <f>E118+E119+E120</f>
        <v>104.25999999999999</v>
      </c>
      <c r="F114" s="87"/>
    </row>
    <row r="115" spans="1:8" ht="12.2" customHeight="1" x14ac:dyDescent="0.25">
      <c r="A115" s="3"/>
      <c r="B115" s="9" t="s">
        <v>96</v>
      </c>
      <c r="C115" s="5"/>
      <c r="D115" s="152"/>
      <c r="E115" s="165"/>
      <c r="F115" s="87"/>
    </row>
    <row r="116" spans="1:8" ht="12.2" customHeight="1" x14ac:dyDescent="0.25">
      <c r="A116" s="2" t="s">
        <v>97</v>
      </c>
      <c r="B116" s="12" t="s">
        <v>98</v>
      </c>
      <c r="C116" s="17" t="s">
        <v>95</v>
      </c>
      <c r="D116" s="160"/>
      <c r="E116" s="164"/>
      <c r="F116" s="89"/>
    </row>
    <row r="117" spans="1:8" ht="12.2" customHeight="1" x14ac:dyDescent="0.25">
      <c r="A117" s="10"/>
      <c r="B117" s="11" t="s">
        <v>99</v>
      </c>
      <c r="C117" s="18"/>
      <c r="D117" s="152"/>
      <c r="E117" s="165"/>
      <c r="F117" s="87"/>
    </row>
    <row r="118" spans="1:8" ht="12.2" customHeight="1" x14ac:dyDescent="0.25">
      <c r="A118" s="10"/>
      <c r="B118" s="11" t="s">
        <v>100</v>
      </c>
      <c r="C118" s="18"/>
      <c r="D118" s="152"/>
      <c r="E118" s="165">
        <v>2.3199999999999998</v>
      </c>
      <c r="F118" s="87"/>
    </row>
    <row r="119" spans="1:8" ht="12.2" customHeight="1" x14ac:dyDescent="0.25">
      <c r="A119" s="10"/>
      <c r="B119" s="11" t="s">
        <v>101</v>
      </c>
      <c r="C119" s="18"/>
      <c r="D119" s="152"/>
      <c r="E119" s="165">
        <v>100.22</v>
      </c>
      <c r="F119" s="87"/>
    </row>
    <row r="120" spans="1:8" ht="12.2" customHeight="1" x14ac:dyDescent="0.25">
      <c r="A120" s="3"/>
      <c r="B120" s="9" t="s">
        <v>102</v>
      </c>
      <c r="C120" s="19"/>
      <c r="D120" s="157"/>
      <c r="E120" s="162">
        <v>1.72</v>
      </c>
      <c r="F120" s="88"/>
    </row>
    <row r="121" spans="1:8" ht="12.2" customHeight="1" x14ac:dyDescent="0.25">
      <c r="A121" s="2" t="s">
        <v>144</v>
      </c>
      <c r="B121" s="12" t="s">
        <v>103</v>
      </c>
      <c r="C121" s="4" t="s">
        <v>95</v>
      </c>
      <c r="D121" s="152"/>
      <c r="E121" s="166">
        <f>E125+E126</f>
        <v>882.4</v>
      </c>
      <c r="F121" s="87"/>
    </row>
    <row r="122" spans="1:8" ht="12.2" customHeight="1" x14ac:dyDescent="0.25">
      <c r="A122" s="3"/>
      <c r="B122" s="9" t="s">
        <v>104</v>
      </c>
      <c r="C122" s="5"/>
      <c r="D122" s="144"/>
      <c r="E122" s="166"/>
      <c r="F122" s="87"/>
    </row>
    <row r="123" spans="1:8" ht="12.2" customHeight="1" x14ac:dyDescent="0.25">
      <c r="A123" s="2" t="s">
        <v>105</v>
      </c>
      <c r="B123" s="12" t="s">
        <v>106</v>
      </c>
      <c r="C123" s="17" t="s">
        <v>95</v>
      </c>
      <c r="D123" s="160"/>
      <c r="E123" s="167"/>
      <c r="F123" s="89"/>
    </row>
    <row r="124" spans="1:8" ht="12.2" customHeight="1" x14ac:dyDescent="0.25">
      <c r="A124" s="10"/>
      <c r="B124" s="11" t="s">
        <v>107</v>
      </c>
      <c r="C124" s="18"/>
      <c r="D124" s="152"/>
      <c r="E124" s="166"/>
      <c r="F124" s="87"/>
    </row>
    <row r="125" spans="1:8" ht="12.2" customHeight="1" x14ac:dyDescent="0.25">
      <c r="A125" s="10"/>
      <c r="B125" s="11" t="s">
        <v>100</v>
      </c>
      <c r="C125" s="18"/>
      <c r="D125" s="152"/>
      <c r="E125" s="166">
        <v>139.6</v>
      </c>
      <c r="F125" s="87"/>
    </row>
    <row r="126" spans="1:8" ht="12.2" customHeight="1" x14ac:dyDescent="0.25">
      <c r="A126" s="3"/>
      <c r="B126" s="9" t="s">
        <v>101</v>
      </c>
      <c r="C126" s="19"/>
      <c r="D126" s="157"/>
      <c r="E126" s="168">
        <v>742.8</v>
      </c>
      <c r="F126" s="88"/>
      <c r="H126" s="23"/>
    </row>
    <row r="127" spans="1:8" ht="12.2" customHeight="1" x14ac:dyDescent="0.25">
      <c r="A127" s="15" t="s">
        <v>145</v>
      </c>
      <c r="B127" s="13" t="s">
        <v>108</v>
      </c>
      <c r="C127" s="16" t="s">
        <v>109</v>
      </c>
      <c r="D127" s="152"/>
      <c r="E127" s="165">
        <f>E130+E131+E132</f>
        <v>42.192999999999998</v>
      </c>
      <c r="F127" s="87"/>
    </row>
    <row r="128" spans="1:8" ht="12.2" customHeight="1" x14ac:dyDescent="0.25">
      <c r="A128" s="2" t="s">
        <v>110</v>
      </c>
      <c r="B128" s="12" t="s">
        <v>111</v>
      </c>
      <c r="C128" s="17" t="s">
        <v>109</v>
      </c>
      <c r="D128" s="160"/>
      <c r="E128" s="164"/>
      <c r="F128" s="89"/>
    </row>
    <row r="129" spans="1:6" ht="12.2" customHeight="1" x14ac:dyDescent="0.25">
      <c r="A129" s="10"/>
      <c r="B129" s="11" t="s">
        <v>112</v>
      </c>
      <c r="C129" s="18"/>
      <c r="D129" s="152"/>
      <c r="E129" s="165"/>
      <c r="F129" s="87"/>
    </row>
    <row r="130" spans="1:6" ht="12.2" customHeight="1" x14ac:dyDescent="0.25">
      <c r="A130" s="10"/>
      <c r="B130" s="11" t="s">
        <v>153</v>
      </c>
      <c r="C130" s="18"/>
      <c r="D130" s="152"/>
      <c r="E130" s="165">
        <v>1.22</v>
      </c>
      <c r="F130" s="87"/>
    </row>
    <row r="131" spans="1:6" ht="12.2" customHeight="1" x14ac:dyDescent="0.25">
      <c r="A131" s="10"/>
      <c r="B131" s="11" t="s">
        <v>101</v>
      </c>
      <c r="C131" s="18"/>
      <c r="D131" s="152"/>
      <c r="E131" s="165">
        <v>40.308</v>
      </c>
      <c r="F131" s="87"/>
    </row>
    <row r="132" spans="1:6" ht="12.2" customHeight="1" x14ac:dyDescent="0.25">
      <c r="A132" s="3"/>
      <c r="B132" s="9" t="s">
        <v>102</v>
      </c>
      <c r="C132" s="19"/>
      <c r="D132" s="157"/>
      <c r="E132" s="162">
        <v>0.66500000000000004</v>
      </c>
      <c r="F132" s="88"/>
    </row>
    <row r="133" spans="1:6" ht="12.2" customHeight="1" x14ac:dyDescent="0.25">
      <c r="A133" s="15" t="s">
        <v>146</v>
      </c>
      <c r="B133" s="13" t="s">
        <v>113</v>
      </c>
      <c r="C133" s="16" t="s">
        <v>114</v>
      </c>
      <c r="D133" s="152"/>
      <c r="E133" s="165">
        <v>52</v>
      </c>
      <c r="F133" s="87"/>
    </row>
    <row r="134" spans="1:6" ht="12.2" customHeight="1" x14ac:dyDescent="0.25">
      <c r="A134" s="2" t="s">
        <v>147</v>
      </c>
      <c r="B134" s="12" t="s">
        <v>115</v>
      </c>
      <c r="C134" s="4" t="s">
        <v>14</v>
      </c>
      <c r="D134" s="160"/>
      <c r="E134" s="164"/>
      <c r="F134" s="89"/>
    </row>
    <row r="135" spans="1:6" ht="12.2" customHeight="1" x14ac:dyDescent="0.25">
      <c r="A135" s="3"/>
      <c r="B135" s="9" t="s">
        <v>116</v>
      </c>
      <c r="C135" s="5"/>
      <c r="D135" s="157"/>
      <c r="E135" s="162">
        <v>0</v>
      </c>
      <c r="F135" s="88"/>
    </row>
    <row r="136" spans="1:6" ht="12.2" customHeight="1" x14ac:dyDescent="0.25">
      <c r="A136" s="2" t="s">
        <v>148</v>
      </c>
      <c r="B136" s="12" t="s">
        <v>117</v>
      </c>
      <c r="C136" s="4" t="s">
        <v>14</v>
      </c>
      <c r="D136" s="152"/>
      <c r="E136" s="165"/>
      <c r="F136" s="87"/>
    </row>
    <row r="137" spans="1:6" ht="12.2" customHeight="1" x14ac:dyDescent="0.25">
      <c r="A137" s="3"/>
      <c r="B137" s="9" t="s">
        <v>118</v>
      </c>
      <c r="C137" s="5"/>
      <c r="D137" s="152"/>
      <c r="E137" s="165"/>
      <c r="F137" s="87"/>
    </row>
    <row r="138" spans="1:6" ht="12.2" customHeight="1" x14ac:dyDescent="0.25">
      <c r="A138" s="2" t="s">
        <v>149</v>
      </c>
      <c r="B138" s="12" t="s">
        <v>119</v>
      </c>
      <c r="C138" s="4" t="s">
        <v>114</v>
      </c>
      <c r="D138" s="160"/>
      <c r="E138" s="159" t="s">
        <v>12</v>
      </c>
      <c r="F138" s="89"/>
    </row>
    <row r="139" spans="1:6" ht="12.2" customHeight="1" x14ac:dyDescent="0.25">
      <c r="A139" s="10"/>
      <c r="B139" s="11" t="s">
        <v>120</v>
      </c>
      <c r="C139" s="7"/>
      <c r="D139" s="152"/>
      <c r="E139" s="119"/>
      <c r="F139" s="87"/>
    </row>
    <row r="140" spans="1:6" ht="12.2" customHeight="1" x14ac:dyDescent="0.25">
      <c r="A140" s="3"/>
      <c r="B140" s="9" t="s">
        <v>150</v>
      </c>
      <c r="C140" s="5"/>
      <c r="D140" s="157"/>
      <c r="E140" s="142"/>
      <c r="F140" s="88"/>
    </row>
    <row r="141" spans="1:6" x14ac:dyDescent="0.25">
      <c r="D141" s="49"/>
      <c r="E141" s="49"/>
    </row>
    <row r="142" spans="1:6" x14ac:dyDescent="0.25">
      <c r="D142" s="49"/>
      <c r="E142" s="49"/>
    </row>
    <row r="143" spans="1:6" x14ac:dyDescent="0.25">
      <c r="D143" s="49"/>
      <c r="E143" s="49"/>
    </row>
    <row r="144" spans="1:6" x14ac:dyDescent="0.25">
      <c r="B144" s="170" t="s">
        <v>193</v>
      </c>
      <c r="C144" s="171"/>
      <c r="E144" s="50" t="s">
        <v>194</v>
      </c>
      <c r="F144" s="45"/>
    </row>
    <row r="145" spans="2:6" x14ac:dyDescent="0.25">
      <c r="B145" s="45"/>
      <c r="C145" s="171"/>
      <c r="F145" s="45"/>
    </row>
  </sheetData>
  <mergeCells count="6">
    <mergeCell ref="D12:E12"/>
    <mergeCell ref="A5:C5"/>
    <mergeCell ref="A1:D1"/>
    <mergeCell ref="A2:D2"/>
    <mergeCell ref="A3:D3"/>
    <mergeCell ref="A4:D4"/>
  </mergeCells>
  <phoneticPr fontId="0" type="noConversion"/>
  <printOptions gridLines="1"/>
  <pageMargins left="0.51181102362204722" right="0.19685039370078741" top="0.15748031496062992" bottom="0.15748031496062992" header="0" footer="0"/>
  <pageSetup paperSize="9" scale="86" orientation="portrait" verticalDpi="0" r:id="rId1"/>
  <rowBreaks count="1" manualBreakCount="1">
    <brk id="7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1" sqref="J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2020-03-18T11:04:43Z</cp:lastPrinted>
  <dcterms:created xsi:type="dcterms:W3CDTF">2015-05-06T04:59:25Z</dcterms:created>
  <dcterms:modified xsi:type="dcterms:W3CDTF">2020-03-27T11:23:48Z</dcterms:modified>
</cp:coreProperties>
</file>